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5" windowWidth="15195" windowHeight="7725" activeTab="11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45621"/>
</workbook>
</file>

<file path=xl/calcChain.xml><?xml version="1.0" encoding="utf-8"?>
<calcChain xmlns="http://schemas.openxmlformats.org/spreadsheetml/2006/main">
  <c r="E23" i="7" l="1"/>
  <c r="E23" i="8" l="1"/>
  <c r="E23" i="11" l="1"/>
  <c r="E23" i="12" l="1"/>
  <c r="E7" i="2" l="1"/>
  <c r="E23" i="4" l="1"/>
  <c r="E7" i="12" l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0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35" i="2" l="1"/>
  <c r="E40" i="2" s="1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7" i="9"/>
  <c r="E15" i="10"/>
  <c r="E42" i="9" l="1"/>
  <c r="E39" i="2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7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7" i="2" l="1"/>
  <c r="E43" i="1"/>
  <c r="E36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8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<sst xmlns="http://schemas.openxmlformats.org/spreadsheetml/2006/main" count="911" uniqueCount="19">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</sst>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</cellStyleXfs>
  <cellXfs count="80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2" fontId="5" fillId="3" borderId="2" xfId="7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2" fontId="20" fillId="0" borderId="33" xfId="12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20" fillId="0" borderId="34" xfId="12" applyNumberFormat="1" applyFont="1" applyBorder="1" applyAlignment="1">
      <alignment horizontal="center"/>
    </xf>
    <xf numFmtId="0" fontId="21" fillId="0" borderId="33" xfId="13" applyFont="1" applyBorder="1"/>
    <xf numFmtId="2" fontId="20" fillId="0" borderId="33" xfId="13" applyNumberFormat="1" applyFont="1" applyBorder="1" applyAlignment="1">
      <alignment horizont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center"/>
    </xf>
  </cellXfs>
  <cellStyles count="14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L10" sqref="L10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67" t="s">
        <v>14</v>
      </c>
      <c r="B1" s="68"/>
      <c r="C1" s="68"/>
      <c r="D1" s="68"/>
      <c r="E1" s="68"/>
    </row>
    <row r="2" spans="1:5" ht="13.5" thickBot="1" x14ac:dyDescent="0.25">
      <c r="A2" s="69"/>
      <c r="B2" s="68"/>
      <c r="C2" s="68"/>
      <c r="D2" s="68"/>
      <c r="E2" s="68"/>
    </row>
    <row r="3" spans="1:5" ht="33" customHeight="1" x14ac:dyDescent="0.2">
      <c r="A3" s="70" t="s">
        <v>0</v>
      </c>
      <c r="B3" s="70" t="s">
        <v>1</v>
      </c>
      <c r="C3" s="73" t="s">
        <v>2</v>
      </c>
      <c r="D3" s="43" t="s">
        <v>3</v>
      </c>
      <c r="E3" s="24" t="s">
        <v>4</v>
      </c>
    </row>
    <row r="4" spans="1:5" ht="30" customHeight="1" x14ac:dyDescent="0.2">
      <c r="A4" s="71"/>
      <c r="B4" s="71"/>
      <c r="C4" s="74"/>
      <c r="D4" s="34" t="s">
        <v>15</v>
      </c>
      <c r="E4" s="25" t="s">
        <v>5</v>
      </c>
    </row>
    <row r="5" spans="1:5" ht="17.25" customHeight="1" thickBot="1" x14ac:dyDescent="0.25">
      <c r="A5" s="72"/>
      <c r="B5" s="72"/>
      <c r="C5" s="75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43101</v>
      </c>
      <c r="D7" s="55">
        <v>53.56</v>
      </c>
      <c r="E7" s="28">
        <f>IF(D7&gt;50,D7/50,IF(D7&lt;=50,"-"))</f>
        <v>1.0712000000000002</v>
      </c>
    </row>
    <row r="8" spans="1:5" x14ac:dyDescent="0.2">
      <c r="A8" s="16" t="s">
        <v>6</v>
      </c>
      <c r="B8" s="2" t="s">
        <v>6</v>
      </c>
      <c r="C8" s="23">
        <f>C7+1</f>
        <v>43102</v>
      </c>
      <c r="D8" s="55">
        <v>57.28</v>
      </c>
      <c r="E8" s="28">
        <f t="shared" ref="E8:E37" si="0">IF(D8&gt;50,D8/50,IF(D8&lt;=50,"-"))</f>
        <v>1.1456</v>
      </c>
    </row>
    <row r="9" spans="1:5" x14ac:dyDescent="0.2">
      <c r="A9" s="16" t="s">
        <v>6</v>
      </c>
      <c r="B9" s="2" t="s">
        <v>6</v>
      </c>
      <c r="C9" s="23">
        <f t="shared" ref="C9:C37" si="1">C8+1</f>
        <v>43103</v>
      </c>
      <c r="D9" s="55">
        <v>62.9</v>
      </c>
      <c r="E9" s="28">
        <f t="shared" si="0"/>
        <v>1.258</v>
      </c>
    </row>
    <row r="10" spans="1:5" x14ac:dyDescent="0.2">
      <c r="A10" s="16" t="s">
        <v>6</v>
      </c>
      <c r="B10" s="2" t="s">
        <v>6</v>
      </c>
      <c r="C10" s="23">
        <f t="shared" si="1"/>
        <v>43104</v>
      </c>
      <c r="D10" s="55">
        <v>38.25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43105</v>
      </c>
      <c r="D11" s="55">
        <v>36.11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43106</v>
      </c>
      <c r="D12" s="55">
        <v>53.32</v>
      </c>
      <c r="E12" s="28">
        <f t="shared" si="0"/>
        <v>1.0664</v>
      </c>
    </row>
    <row r="13" spans="1:5" x14ac:dyDescent="0.2">
      <c r="A13" s="16" t="s">
        <v>6</v>
      </c>
      <c r="B13" s="2" t="s">
        <v>6</v>
      </c>
      <c r="C13" s="23">
        <f t="shared" si="1"/>
        <v>43107</v>
      </c>
      <c r="D13" s="55">
        <v>51.28</v>
      </c>
      <c r="E13" s="28">
        <f>IF(D13&gt;50,D13/50,IF(D13&lt;=50,"-"))</f>
        <v>1.0256000000000001</v>
      </c>
    </row>
    <row r="14" spans="1:5" x14ac:dyDescent="0.2">
      <c r="A14" s="16" t="s">
        <v>6</v>
      </c>
      <c r="B14" s="2" t="s">
        <v>6</v>
      </c>
      <c r="C14" s="23">
        <f t="shared" si="1"/>
        <v>43108</v>
      </c>
      <c r="D14" s="55">
        <v>67.8</v>
      </c>
      <c r="E14" s="28">
        <f t="shared" si="0"/>
        <v>1.3559999999999999</v>
      </c>
    </row>
    <row r="15" spans="1:5" x14ac:dyDescent="0.2">
      <c r="A15" s="16" t="s">
        <v>6</v>
      </c>
      <c r="B15" s="2" t="s">
        <v>6</v>
      </c>
      <c r="C15" s="23">
        <f t="shared" si="1"/>
        <v>43109</v>
      </c>
      <c r="D15" s="55">
        <v>35.130000000000003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43110</v>
      </c>
      <c r="D16" s="55">
        <v>13.12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43111</v>
      </c>
      <c r="D17" s="55">
        <v>28.4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43112</v>
      </c>
      <c r="D18" s="55">
        <v>10.68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43113</v>
      </c>
      <c r="D19" s="55">
        <v>16.14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43114</v>
      </c>
      <c r="D20" s="55">
        <v>28.24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43115</v>
      </c>
      <c r="D21" s="55">
        <v>44.4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43116</v>
      </c>
      <c r="D22" s="55">
        <v>51.44</v>
      </c>
      <c r="E22" s="28">
        <f t="shared" si="0"/>
        <v>1.0287999999999999</v>
      </c>
    </row>
    <row r="23" spans="1:5" x14ac:dyDescent="0.2">
      <c r="A23" s="16" t="s">
        <v>6</v>
      </c>
      <c r="B23" s="2" t="s">
        <v>6</v>
      </c>
      <c r="C23" s="23">
        <f t="shared" si="1"/>
        <v>43117</v>
      </c>
      <c r="D23" s="55">
        <v>54.97</v>
      </c>
      <c r="E23" s="28">
        <f t="shared" si="0"/>
        <v>1.0993999999999999</v>
      </c>
    </row>
    <row r="24" spans="1:5" x14ac:dyDescent="0.2">
      <c r="A24" s="16" t="s">
        <v>6</v>
      </c>
      <c r="B24" s="2" t="s">
        <v>6</v>
      </c>
      <c r="C24" s="23">
        <f t="shared" si="1"/>
        <v>43118</v>
      </c>
      <c r="D24" s="55">
        <v>11.83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43119</v>
      </c>
      <c r="D25" s="55">
        <v>41.39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43120</v>
      </c>
      <c r="D26" s="55">
        <v>40.380000000000003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43121</v>
      </c>
      <c r="D27" s="55">
        <v>9.25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43122</v>
      </c>
      <c r="D28" s="55">
        <v>17.190000000000001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43123</v>
      </c>
      <c r="D29" s="55">
        <v>38.78</v>
      </c>
      <c r="E29" s="28" t="str">
        <f t="shared" si="0"/>
        <v>-</v>
      </c>
    </row>
    <row r="30" spans="1:5" x14ac:dyDescent="0.2">
      <c r="A30" s="16" t="s">
        <v>6</v>
      </c>
      <c r="B30" s="2" t="s">
        <v>6</v>
      </c>
      <c r="C30" s="23">
        <f t="shared" si="1"/>
        <v>43124</v>
      </c>
      <c r="D30" s="55">
        <v>30.45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43125</v>
      </c>
      <c r="D31" s="55">
        <v>20.93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43126</v>
      </c>
      <c r="D32" s="55">
        <v>24.67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43127</v>
      </c>
      <c r="D33" s="55">
        <v>53.05</v>
      </c>
      <c r="E33" s="28">
        <f t="shared" si="0"/>
        <v>1.0609999999999999</v>
      </c>
    </row>
    <row r="34" spans="1:7" x14ac:dyDescent="0.2">
      <c r="A34" s="16" t="s">
        <v>6</v>
      </c>
      <c r="B34" s="2" t="s">
        <v>6</v>
      </c>
      <c r="C34" s="23">
        <f t="shared" si="1"/>
        <v>43128</v>
      </c>
      <c r="D34" s="55">
        <v>57.01</v>
      </c>
      <c r="E34" s="28">
        <f>IF(D34&gt;50,D34/50,IF(D34&lt;=50,"-"))</f>
        <v>1.1401999999999999</v>
      </c>
    </row>
    <row r="35" spans="1:7" x14ac:dyDescent="0.2">
      <c r="A35" s="16" t="s">
        <v>6</v>
      </c>
      <c r="B35" s="2" t="s">
        <v>6</v>
      </c>
      <c r="C35" s="23">
        <f t="shared" si="1"/>
        <v>43129</v>
      </c>
      <c r="D35" s="55">
        <v>85.97</v>
      </c>
      <c r="E35" s="28">
        <f t="shared" si="0"/>
        <v>1.7194</v>
      </c>
    </row>
    <row r="36" spans="1:7" x14ac:dyDescent="0.2">
      <c r="A36" s="16" t="s">
        <v>6</v>
      </c>
      <c r="B36" s="2" t="s">
        <v>6</v>
      </c>
      <c r="C36" s="23">
        <f t="shared" si="1"/>
        <v>43130</v>
      </c>
      <c r="D36" s="55">
        <v>46.49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43131</v>
      </c>
      <c r="D37" s="55">
        <v>27.65</v>
      </c>
      <c r="E37" s="28" t="str">
        <f t="shared" si="0"/>
        <v>-</v>
      </c>
    </row>
    <row r="38" spans="1:7" x14ac:dyDescent="0.2">
      <c r="A38" s="61" t="s">
        <v>7</v>
      </c>
      <c r="B38" s="62"/>
      <c r="C38" s="62"/>
      <c r="D38" s="63"/>
      <c r="E38" s="29">
        <f>COUNT(D7:D37)</f>
        <v>31</v>
      </c>
    </row>
    <row r="39" spans="1:7" x14ac:dyDescent="0.2">
      <c r="A39" s="61" t="s">
        <v>8</v>
      </c>
      <c r="B39" s="62"/>
      <c r="C39" s="62"/>
      <c r="D39" s="63"/>
      <c r="E39" s="29">
        <f>COUNT(D7:D37)</f>
        <v>31</v>
      </c>
    </row>
    <row r="40" spans="1:7" x14ac:dyDescent="0.2">
      <c r="A40" s="61" t="s">
        <v>9</v>
      </c>
      <c r="B40" s="62"/>
      <c r="C40" s="62"/>
      <c r="D40" s="63"/>
      <c r="E40" s="29">
        <f>COUNT(E7:E37)</f>
        <v>11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11</v>
      </c>
    </row>
    <row r="42" spans="1:7" x14ac:dyDescent="0.2">
      <c r="A42" s="61" t="s">
        <v>11</v>
      </c>
      <c r="B42" s="62"/>
      <c r="C42" s="62"/>
      <c r="D42" s="63"/>
      <c r="E42" s="30">
        <f>AVERAGE(D7:D37)</f>
        <v>38.969677419354845</v>
      </c>
    </row>
    <row r="43" spans="1:7" ht="13.5" thickBot="1" x14ac:dyDescent="0.25">
      <c r="A43" s="64" t="s">
        <v>12</v>
      </c>
      <c r="B43" s="65"/>
      <c r="C43" s="65"/>
      <c r="D43" s="66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38:D38"/>
    <mergeCell ref="A39:D39"/>
    <mergeCell ref="A40:D40"/>
    <mergeCell ref="A42:D42"/>
    <mergeCell ref="A43:D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J11" sqref="J11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67" t="s">
        <v>14</v>
      </c>
      <c r="B1" s="68"/>
      <c r="C1" s="68"/>
      <c r="D1" s="68"/>
      <c r="E1" s="68"/>
    </row>
    <row r="2" spans="1:5" ht="13.5" thickBot="1" x14ac:dyDescent="0.25">
      <c r="A2" s="69"/>
      <c r="B2" s="76"/>
      <c r="C2" s="76"/>
      <c r="D2" s="76"/>
      <c r="E2" s="76"/>
    </row>
    <row r="3" spans="1:5" ht="38.25" x14ac:dyDescent="0.2">
      <c r="A3" s="70" t="s">
        <v>0</v>
      </c>
      <c r="B3" s="70" t="s">
        <v>1</v>
      </c>
      <c r="C3" s="70" t="s">
        <v>2</v>
      </c>
      <c r="D3" s="11" t="s">
        <v>3</v>
      </c>
      <c r="E3" s="11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43132</v>
      </c>
      <c r="D7" s="57">
        <v>61.86</v>
      </c>
      <c r="E7" s="17">
        <f>IF(D7&gt;50,D7/50,IF(D7&lt;=50,"-"))</f>
        <v>1.2372000000000001</v>
      </c>
    </row>
    <row r="8" spans="1:5" x14ac:dyDescent="0.2">
      <c r="A8" s="16" t="s">
        <v>6</v>
      </c>
      <c r="B8" s="2" t="s">
        <v>6</v>
      </c>
      <c r="C8" s="3">
        <f>C7+1</f>
        <v>43133</v>
      </c>
      <c r="D8" s="57">
        <v>43.46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43134</v>
      </c>
      <c r="D9" s="57">
        <v>27.09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43135</v>
      </c>
      <c r="D10" s="57">
        <v>25.16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43136</v>
      </c>
      <c r="D11" s="57">
        <v>43.09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43137</v>
      </c>
      <c r="D12" s="57">
        <v>26.33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43138</v>
      </c>
      <c r="D13" s="57">
        <v>19.149999999999999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43139</v>
      </c>
      <c r="D14" s="57">
        <v>50.44</v>
      </c>
      <c r="E14" s="17">
        <f t="shared" si="0"/>
        <v>1.0087999999999999</v>
      </c>
    </row>
    <row r="15" spans="1:5" x14ac:dyDescent="0.2">
      <c r="A15" s="16" t="s">
        <v>6</v>
      </c>
      <c r="B15" s="2" t="s">
        <v>6</v>
      </c>
      <c r="C15" s="3">
        <f t="shared" si="1"/>
        <v>43140</v>
      </c>
      <c r="D15" s="57">
        <v>36.57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43141</v>
      </c>
      <c r="D16" s="57">
        <v>29.08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43142</v>
      </c>
      <c r="D17" s="57">
        <v>18.850000000000001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43143</v>
      </c>
      <c r="D18" s="57">
        <v>24.34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43144</v>
      </c>
      <c r="D19" s="57">
        <v>34.47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43145</v>
      </c>
      <c r="D20" s="57">
        <v>29.58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43146</v>
      </c>
      <c r="D21" s="57">
        <v>26.62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43147</v>
      </c>
      <c r="D22" s="57">
        <v>37.119999999999997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43148</v>
      </c>
      <c r="D23" s="57">
        <v>38.1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43149</v>
      </c>
      <c r="D24" s="57">
        <v>32.33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43150</v>
      </c>
      <c r="D25" s="57">
        <v>20.22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43151</v>
      </c>
      <c r="D26" s="57">
        <v>20.350000000000001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43152</v>
      </c>
      <c r="D27" s="57">
        <v>29.23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43153</v>
      </c>
      <c r="D28" s="57">
        <v>20.27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43154</v>
      </c>
      <c r="D29" s="57">
        <v>23.91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43155</v>
      </c>
      <c r="D30" s="57">
        <v>32.729999999999997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43156</v>
      </c>
      <c r="D31" s="57">
        <v>46.95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43157</v>
      </c>
      <c r="D32" s="57">
        <v>12.96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43158</v>
      </c>
      <c r="D33" s="57">
        <v>57.32</v>
      </c>
      <c r="E33" s="17">
        <f t="shared" si="0"/>
        <v>1.1464000000000001</v>
      </c>
    </row>
    <row r="34" spans="1:5" x14ac:dyDescent="0.2">
      <c r="A34" s="16" t="s">
        <v>6</v>
      </c>
      <c r="B34" s="2" t="s">
        <v>6</v>
      </c>
      <c r="C34" s="3">
        <f t="shared" si="1"/>
        <v>43159</v>
      </c>
      <c r="D34" s="57">
        <v>65.48</v>
      </c>
      <c r="E34" s="17">
        <f>IF(D34&gt;50,D34/50,IF(D34&lt;=50,"-"))</f>
        <v>1.3096000000000001</v>
      </c>
    </row>
    <row r="35" spans="1:5" x14ac:dyDescent="0.2">
      <c r="A35" s="61" t="s">
        <v>7</v>
      </c>
      <c r="B35" s="62"/>
      <c r="C35" s="62"/>
      <c r="D35" s="63"/>
      <c r="E35" s="18">
        <f>COUNT(D7:D34)</f>
        <v>28</v>
      </c>
    </row>
    <row r="36" spans="1:5" x14ac:dyDescent="0.2">
      <c r="A36" s="61" t="s">
        <v>8</v>
      </c>
      <c r="B36" s="62"/>
      <c r="C36" s="62"/>
      <c r="D36" s="63"/>
      <c r="E36" s="18">
        <f>'M1'!E38+'M2'!E35</f>
        <v>59</v>
      </c>
    </row>
    <row r="37" spans="1:5" x14ac:dyDescent="0.2">
      <c r="A37" s="61" t="s">
        <v>9</v>
      </c>
      <c r="B37" s="62"/>
      <c r="C37" s="62"/>
      <c r="D37" s="63"/>
      <c r="E37" s="18">
        <f>COUNT(E7:E34)</f>
        <v>4</v>
      </c>
    </row>
    <row r="38" spans="1:5" x14ac:dyDescent="0.2">
      <c r="A38" s="61" t="s">
        <v>10</v>
      </c>
      <c r="B38" s="62"/>
      <c r="C38" s="62"/>
      <c r="D38" s="63"/>
      <c r="E38" s="18">
        <f>'M1'!E40+'M2'!E37</f>
        <v>15</v>
      </c>
    </row>
    <row r="39" spans="1:5" x14ac:dyDescent="0.2">
      <c r="A39" s="61" t="s">
        <v>11</v>
      </c>
      <c r="B39" s="62"/>
      <c r="C39" s="62"/>
      <c r="D39" s="63"/>
      <c r="E39" s="19">
        <f>AVERAGE(D7:D34)</f>
        <v>33.323571428571434</v>
      </c>
    </row>
    <row r="40" spans="1:5" ht="13.5" thickBot="1" x14ac:dyDescent="0.25">
      <c r="A40" s="64" t="s">
        <v>12</v>
      </c>
      <c r="B40" s="65"/>
      <c r="C40" s="65"/>
      <c r="D40" s="66"/>
      <c r="E40" s="20">
        <f>(E35/28)*100</f>
        <v>100</v>
      </c>
    </row>
    <row r="41" spans="1:5" x14ac:dyDescent="0.2">
      <c r="A41" s="7"/>
      <c r="B41" s="7"/>
      <c r="C41" s="7"/>
      <c r="D41" s="7"/>
      <c r="E41" s="7"/>
    </row>
  </sheetData>
  <protectedRanges>
    <protectedRange sqref="A7:B34" name="Range1"/>
  </protectedRanges>
  <mergeCells count="11">
    <mergeCell ref="A1:E1"/>
    <mergeCell ref="A2:E2"/>
    <mergeCell ref="A3:A5"/>
    <mergeCell ref="B3:B5"/>
    <mergeCell ref="C3:C5"/>
    <mergeCell ref="A40:D40"/>
    <mergeCell ref="A35:D35"/>
    <mergeCell ref="A36:D36"/>
    <mergeCell ref="A37:D37"/>
    <mergeCell ref="A38:D38"/>
    <mergeCell ref="A39:D3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R25" sqref="R25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43160</v>
      </c>
      <c r="D7" s="55">
        <v>67.5</v>
      </c>
      <c r="E7" s="17">
        <f>IF(D7&gt;50,D7/50,IF(D7&lt;=50,"-"))</f>
        <v>1.35</v>
      </c>
    </row>
    <row r="8" spans="1:5" x14ac:dyDescent="0.2">
      <c r="A8" s="16" t="s">
        <v>6</v>
      </c>
      <c r="B8" s="2" t="s">
        <v>6</v>
      </c>
      <c r="C8" s="3">
        <f>C7+1</f>
        <v>43161</v>
      </c>
      <c r="D8" s="55">
        <v>105.01</v>
      </c>
      <c r="E8" s="17">
        <f t="shared" ref="E8:E37" si="0">IF(D8&gt;50,D8/50,IF(D8&lt;=50,"-"))</f>
        <v>2.1002000000000001</v>
      </c>
    </row>
    <row r="9" spans="1:5" x14ac:dyDescent="0.2">
      <c r="A9" s="16" t="s">
        <v>6</v>
      </c>
      <c r="B9" s="2" t="s">
        <v>6</v>
      </c>
      <c r="C9" s="3">
        <f t="shared" ref="C9:C37" si="1">C8+1</f>
        <v>43162</v>
      </c>
      <c r="D9" s="55">
        <v>83.31</v>
      </c>
      <c r="E9" s="17">
        <f t="shared" si="0"/>
        <v>1.6662000000000001</v>
      </c>
    </row>
    <row r="10" spans="1:5" x14ac:dyDescent="0.2">
      <c r="A10" s="16" t="s">
        <v>6</v>
      </c>
      <c r="B10" s="2" t="s">
        <v>6</v>
      </c>
      <c r="C10" s="3">
        <f t="shared" si="1"/>
        <v>43163</v>
      </c>
      <c r="D10" s="55">
        <v>53.54</v>
      </c>
      <c r="E10" s="17">
        <f t="shared" si="0"/>
        <v>1.0708</v>
      </c>
    </row>
    <row r="11" spans="1:5" x14ac:dyDescent="0.2">
      <c r="A11" s="16" t="s">
        <v>6</v>
      </c>
      <c r="B11" s="2" t="s">
        <v>6</v>
      </c>
      <c r="C11" s="3">
        <f t="shared" si="1"/>
        <v>43164</v>
      </c>
      <c r="D11" s="55">
        <v>36.68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43165</v>
      </c>
      <c r="D12" s="55">
        <v>37.44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43166</v>
      </c>
      <c r="D13" s="55">
        <v>52.47</v>
      </c>
      <c r="E13" s="17">
        <f t="shared" si="0"/>
        <v>1.0493999999999999</v>
      </c>
    </row>
    <row r="14" spans="1:5" x14ac:dyDescent="0.2">
      <c r="A14" s="16" t="s">
        <v>6</v>
      </c>
      <c r="B14" s="2" t="s">
        <v>6</v>
      </c>
      <c r="C14" s="3">
        <f t="shared" si="1"/>
        <v>43167</v>
      </c>
      <c r="D14" s="55">
        <v>40.44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43168</v>
      </c>
      <c r="D15" s="55">
        <v>54.8</v>
      </c>
      <c r="E15" s="17">
        <f t="shared" si="0"/>
        <v>1.0959999999999999</v>
      </c>
    </row>
    <row r="16" spans="1:5" x14ac:dyDescent="0.2">
      <c r="A16" s="16" t="s">
        <v>6</v>
      </c>
      <c r="B16" s="2" t="s">
        <v>6</v>
      </c>
      <c r="C16" s="3">
        <f t="shared" si="1"/>
        <v>43169</v>
      </c>
      <c r="D16" s="55">
        <v>41.38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43170</v>
      </c>
      <c r="D17" s="55">
        <v>48.18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43171</v>
      </c>
      <c r="D18" s="55">
        <v>58.61</v>
      </c>
      <c r="E18" s="17">
        <f t="shared" si="0"/>
        <v>1.1721999999999999</v>
      </c>
    </row>
    <row r="19" spans="1:5" x14ac:dyDescent="0.2">
      <c r="A19" s="16" t="s">
        <v>6</v>
      </c>
      <c r="B19" s="2" t="s">
        <v>6</v>
      </c>
      <c r="C19" s="3">
        <f t="shared" si="1"/>
        <v>43172</v>
      </c>
      <c r="D19" s="55">
        <v>31.52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43173</v>
      </c>
      <c r="D20" s="55">
        <v>23.78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43174</v>
      </c>
      <c r="D21" s="55">
        <v>37.770000000000003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43175</v>
      </c>
      <c r="D22" s="55">
        <v>43.66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43176</v>
      </c>
      <c r="D23" s="55">
        <v>42.8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43177</v>
      </c>
      <c r="D24" s="55">
        <v>38.229999999999997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43178</v>
      </c>
      <c r="D25" s="55">
        <v>21.86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43179</v>
      </c>
      <c r="D26" s="55">
        <v>20.09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43180</v>
      </c>
      <c r="D27" s="55">
        <v>34.76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43181</v>
      </c>
      <c r="D28" s="55">
        <v>22.31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43182</v>
      </c>
      <c r="D29" s="55">
        <v>20.76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43183</v>
      </c>
      <c r="D30" s="55">
        <v>37.590000000000003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43184</v>
      </c>
      <c r="D31" s="55">
        <v>37.61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43185</v>
      </c>
      <c r="D32" s="55">
        <v>37.409999999999997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43186</v>
      </c>
      <c r="D33" s="55">
        <v>39.44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43187</v>
      </c>
      <c r="D34" s="55">
        <v>48.07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43188</v>
      </c>
      <c r="D35" s="55">
        <v>48.58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43189</v>
      </c>
      <c r="D36" s="55">
        <v>53.86</v>
      </c>
      <c r="E36" s="17">
        <f t="shared" si="0"/>
        <v>1.0771999999999999</v>
      </c>
    </row>
    <row r="37" spans="1:5" x14ac:dyDescent="0.2">
      <c r="A37" s="16" t="s">
        <v>6</v>
      </c>
      <c r="B37" s="2" t="s">
        <v>6</v>
      </c>
      <c r="C37" s="3">
        <f t="shared" si="1"/>
        <v>43190</v>
      </c>
      <c r="D37" s="55">
        <v>51.36</v>
      </c>
      <c r="E37" s="17">
        <f t="shared" si="0"/>
        <v>1.0271999999999999</v>
      </c>
    </row>
    <row r="38" spans="1:5" x14ac:dyDescent="0.2">
      <c r="A38" s="61" t="s">
        <v>7</v>
      </c>
      <c r="B38" s="62"/>
      <c r="C38" s="62"/>
      <c r="D38" s="63"/>
      <c r="E38" s="18">
        <f>COUNT(D7:D37)</f>
        <v>31</v>
      </c>
    </row>
    <row r="39" spans="1:5" x14ac:dyDescent="0.2">
      <c r="A39" s="46" t="s">
        <v>8</v>
      </c>
      <c r="B39" s="41"/>
      <c r="C39" s="41"/>
      <c r="D39" s="47"/>
      <c r="E39" s="18">
        <f>'M2'!E36+'M3'!E38</f>
        <v>90</v>
      </c>
    </row>
    <row r="40" spans="1:5" x14ac:dyDescent="0.2">
      <c r="A40" s="61" t="s">
        <v>9</v>
      </c>
      <c r="B40" s="62"/>
      <c r="C40" s="62"/>
      <c r="D40" s="63"/>
      <c r="E40" s="18">
        <f>COUNT(E7:E37)</f>
        <v>9</v>
      </c>
    </row>
    <row r="41" spans="1:5" x14ac:dyDescent="0.2">
      <c r="A41" s="61" t="s">
        <v>10</v>
      </c>
      <c r="B41" s="62"/>
      <c r="C41" s="62"/>
      <c r="D41" s="63"/>
      <c r="E41" s="18">
        <f>'M2'!E38+'M3'!E40</f>
        <v>24</v>
      </c>
    </row>
    <row r="42" spans="1:5" x14ac:dyDescent="0.2">
      <c r="A42" s="61" t="s">
        <v>11</v>
      </c>
      <c r="B42" s="62"/>
      <c r="C42" s="62"/>
      <c r="D42" s="63"/>
      <c r="E42" s="19">
        <f>AVERAGE(D7:D37)</f>
        <v>44.219999999999985</v>
      </c>
    </row>
    <row r="43" spans="1:5" ht="13.5" thickBot="1" x14ac:dyDescent="0.25">
      <c r="A43" s="64" t="s">
        <v>12</v>
      </c>
      <c r="B43" s="65"/>
      <c r="C43" s="65"/>
      <c r="D43" s="66"/>
      <c r="E43" s="20">
        <f>(E38/31)*100</f>
        <v>100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5" sqref="H5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43191</v>
      </c>
      <c r="D7" s="55">
        <v>29.74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43192</v>
      </c>
      <c r="D8" s="55">
        <v>15.36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43193</v>
      </c>
      <c r="D9" s="55">
        <v>21.67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43194</v>
      </c>
      <c r="D10" s="55">
        <v>31.37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43195</v>
      </c>
      <c r="D11" s="55">
        <v>41.93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43196</v>
      </c>
      <c r="D12" s="55">
        <v>32.46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43197</v>
      </c>
      <c r="D13" s="55">
        <v>27.29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43198</v>
      </c>
      <c r="D14" s="55">
        <v>29.13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43199</v>
      </c>
      <c r="D15" s="55">
        <v>43.19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43200</v>
      </c>
      <c r="D16" s="55">
        <v>24.48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43201</v>
      </c>
      <c r="D17" s="55">
        <v>13.17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43202</v>
      </c>
      <c r="D18" s="55">
        <v>20.440000000000001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43203</v>
      </c>
      <c r="D19" s="55">
        <v>16.34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43204</v>
      </c>
      <c r="D20" s="55">
        <v>19.239999999999998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43205</v>
      </c>
      <c r="D21" s="55">
        <v>31.59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43206</v>
      </c>
      <c r="D22" s="55">
        <v>24.5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43207</v>
      </c>
      <c r="D23" s="55">
        <v>35.630000000000003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43208</v>
      </c>
      <c r="D24" s="55">
        <v>32.07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43209</v>
      </c>
      <c r="D25" s="55">
        <v>34.01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43210</v>
      </c>
      <c r="D26" s="55">
        <v>30.83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43211</v>
      </c>
      <c r="D27" s="55">
        <v>28.25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43212</v>
      </c>
      <c r="D28" s="55">
        <v>29.22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43213</v>
      </c>
      <c r="D29" s="55">
        <v>37.25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43214</v>
      </c>
      <c r="D30" s="55">
        <v>48.24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43215</v>
      </c>
      <c r="D31" s="55">
        <v>33.04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43216</v>
      </c>
      <c r="D32" s="55">
        <v>36.450000000000003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43217</v>
      </c>
      <c r="D33" s="55">
        <v>36.75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43218</v>
      </c>
      <c r="D34" s="55">
        <v>23.86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43219</v>
      </c>
      <c r="D35" s="55">
        <v>21.59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43220</v>
      </c>
      <c r="D36" s="55">
        <v>29.8</v>
      </c>
      <c r="E36" s="17" t="str">
        <f t="shared" si="0"/>
        <v>-</v>
      </c>
    </row>
    <row r="37" spans="1:5" x14ac:dyDescent="0.2">
      <c r="A37" s="61" t="s">
        <v>7</v>
      </c>
      <c r="B37" s="62"/>
      <c r="C37" s="62"/>
      <c r="D37" s="63"/>
      <c r="E37" s="18">
        <f>COUNT(D7:D36)</f>
        <v>30</v>
      </c>
    </row>
    <row r="38" spans="1:5" x14ac:dyDescent="0.2">
      <c r="A38" s="61" t="s">
        <v>8</v>
      </c>
      <c r="B38" s="62"/>
      <c r="C38" s="62"/>
      <c r="D38" s="63"/>
      <c r="E38" s="18">
        <f>'M3'!E39+'M4'!E37</f>
        <v>120</v>
      </c>
    </row>
    <row r="39" spans="1:5" x14ac:dyDescent="0.2">
      <c r="A39" s="61" t="s">
        <v>9</v>
      </c>
      <c r="B39" s="62"/>
      <c r="C39" s="62"/>
      <c r="D39" s="63"/>
      <c r="E39" s="18">
        <f>COUNT(E7:E36)</f>
        <v>0</v>
      </c>
    </row>
    <row r="40" spans="1:5" x14ac:dyDescent="0.2">
      <c r="A40" s="61" t="s">
        <v>10</v>
      </c>
      <c r="B40" s="62"/>
      <c r="C40" s="62"/>
      <c r="D40" s="63"/>
      <c r="E40" s="18">
        <f>'M3'!E41+'M4'!E39</f>
        <v>24</v>
      </c>
    </row>
    <row r="41" spans="1:5" x14ac:dyDescent="0.2">
      <c r="A41" s="61" t="s">
        <v>11</v>
      </c>
      <c r="B41" s="62"/>
      <c r="C41" s="62"/>
      <c r="D41" s="63"/>
      <c r="E41" s="19">
        <f>AVERAGE(D7:D36)</f>
        <v>29.296333333333337</v>
      </c>
    </row>
    <row r="42" spans="1:5" ht="13.5" thickBot="1" x14ac:dyDescent="0.25">
      <c r="A42" s="64" t="s">
        <v>12</v>
      </c>
      <c r="B42" s="65"/>
      <c r="C42" s="65"/>
      <c r="D42" s="66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I26" sqref="I26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43221</v>
      </c>
      <c r="D7" s="55">
        <v>28.99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43222</v>
      </c>
      <c r="D8" s="55">
        <v>25.91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43223</v>
      </c>
      <c r="D9" s="55">
        <v>28.12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43224</v>
      </c>
      <c r="D10" s="55">
        <v>26.2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43225</v>
      </c>
      <c r="D11" s="55">
        <v>28.52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43226</v>
      </c>
      <c r="D12" s="55">
        <v>29.11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43227</v>
      </c>
      <c r="D13" s="55">
        <v>33.549999999999997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43228</v>
      </c>
      <c r="D14" s="55">
        <v>37.68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43229</v>
      </c>
      <c r="D15" s="55">
        <v>41.13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43230</v>
      </c>
      <c r="D16" s="55">
        <v>31.88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43231</v>
      </c>
      <c r="D17" s="55">
        <v>27.59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43232</v>
      </c>
      <c r="D18" s="55">
        <v>25.03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43233</v>
      </c>
      <c r="D19" s="55">
        <v>24.54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43234</v>
      </c>
      <c r="D20" s="55">
        <v>37.590000000000003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43235</v>
      </c>
      <c r="D21" s="55">
        <v>37.74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43236</v>
      </c>
      <c r="D22" s="55">
        <v>36.159999999999997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43237</v>
      </c>
      <c r="D23" s="55">
        <v>28.54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43238</v>
      </c>
      <c r="D24" s="55">
        <v>19.13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43239</v>
      </c>
      <c r="D25" s="55">
        <v>15.95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43240</v>
      </c>
      <c r="D26" s="55">
        <v>20.079999999999998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43241</v>
      </c>
      <c r="D27" s="55">
        <v>20.079999999999998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43242</v>
      </c>
      <c r="D28" s="55">
        <v>17.850000000000001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43243</v>
      </c>
      <c r="D29" s="55">
        <v>18.78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43244</v>
      </c>
      <c r="D30" s="55">
        <v>23.13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43245</v>
      </c>
      <c r="D31" s="55">
        <v>32.770000000000003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43246</v>
      </c>
      <c r="D32" s="55">
        <v>33.19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43247</v>
      </c>
      <c r="D33" s="55">
        <v>41.87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43248</v>
      </c>
      <c r="D34" s="55">
        <v>39.18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43249</v>
      </c>
      <c r="D35" s="55">
        <v>34.299999999999997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43250</v>
      </c>
      <c r="D36" s="55">
        <v>26.22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43251</v>
      </c>
      <c r="D37" s="55">
        <v>24.39</v>
      </c>
      <c r="E37" s="17" t="str">
        <f t="shared" si="0"/>
        <v>-</v>
      </c>
    </row>
    <row r="38" spans="1:5" x14ac:dyDescent="0.2">
      <c r="A38" s="61" t="s">
        <v>7</v>
      </c>
      <c r="B38" s="62"/>
      <c r="C38" s="62"/>
      <c r="D38" s="63"/>
      <c r="E38" s="18">
        <f>COUNT(D7:D37)</f>
        <v>31</v>
      </c>
    </row>
    <row r="39" spans="1:5" x14ac:dyDescent="0.2">
      <c r="A39" s="61" t="s">
        <v>8</v>
      </c>
      <c r="B39" s="62"/>
      <c r="C39" s="62"/>
      <c r="D39" s="63"/>
      <c r="E39" s="18">
        <f>'M4'!E38+'M5'!E38</f>
        <v>151</v>
      </c>
    </row>
    <row r="40" spans="1:5" x14ac:dyDescent="0.2">
      <c r="A40" s="61" t="s">
        <v>9</v>
      </c>
      <c r="B40" s="62"/>
      <c r="C40" s="62"/>
      <c r="D40" s="63"/>
      <c r="E40" s="18">
        <f>COUNT(E7:E37)</f>
        <v>0</v>
      </c>
    </row>
    <row r="41" spans="1:5" x14ac:dyDescent="0.2">
      <c r="A41" s="61" t="s">
        <v>10</v>
      </c>
      <c r="B41" s="62"/>
      <c r="C41" s="62"/>
      <c r="D41" s="63"/>
      <c r="E41" s="18">
        <f>'M4'!E40+'M5'!E40</f>
        <v>24</v>
      </c>
    </row>
    <row r="42" spans="1:5" x14ac:dyDescent="0.2">
      <c r="A42" s="61" t="s">
        <v>11</v>
      </c>
      <c r="B42" s="62"/>
      <c r="C42" s="62"/>
      <c r="D42" s="63"/>
      <c r="E42" s="19">
        <f>AVERAGE(D7:D37)</f>
        <v>28.877419354838707</v>
      </c>
    </row>
    <row r="43" spans="1:5" ht="13.5" thickBot="1" x14ac:dyDescent="0.25">
      <c r="A43" s="64" t="s">
        <v>12</v>
      </c>
      <c r="B43" s="65"/>
      <c r="C43" s="65"/>
      <c r="D43" s="66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29" sqref="H29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43252</v>
      </c>
      <c r="D7" s="55">
        <v>36.020000000000003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43253</v>
      </c>
      <c r="D8" s="55">
        <v>27.29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43254</v>
      </c>
      <c r="D9" s="55">
        <v>22.08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43255</v>
      </c>
      <c r="D10" s="55">
        <v>24.12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43256</v>
      </c>
      <c r="D11" s="55">
        <v>27.71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43257</v>
      </c>
      <c r="D12" s="55">
        <v>27.27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43258</v>
      </c>
      <c r="D13" s="55">
        <v>28.76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43259</v>
      </c>
      <c r="D14" s="55">
        <v>30.65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43260</v>
      </c>
      <c r="D15" s="55">
        <v>23.67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43261</v>
      </c>
      <c r="D16" s="55">
        <v>26.43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43262</v>
      </c>
      <c r="D17" s="55">
        <v>25.19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43263</v>
      </c>
      <c r="D18" s="55">
        <v>27.2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43264</v>
      </c>
      <c r="D19" s="55">
        <v>22.29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43265</v>
      </c>
      <c r="D20" s="55">
        <v>15.93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43266</v>
      </c>
      <c r="D21" s="55">
        <v>18.489999999999998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43267</v>
      </c>
      <c r="D22" s="55">
        <v>23.87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43268</v>
      </c>
      <c r="D23" s="55">
        <v>27.33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43269</v>
      </c>
      <c r="D24" s="55">
        <v>25.06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43270</v>
      </c>
      <c r="D25" s="55">
        <v>24.41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43271</v>
      </c>
      <c r="D26" s="55">
        <v>31.73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43272</v>
      </c>
      <c r="D27" s="55">
        <v>32.99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43273</v>
      </c>
      <c r="D28" s="55">
        <v>34.9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43274</v>
      </c>
      <c r="D29" s="55">
        <v>31.18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43275</v>
      </c>
      <c r="D30" s="55">
        <v>19.649999999999999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43276</v>
      </c>
      <c r="D31" s="55">
        <v>14.53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43277</v>
      </c>
      <c r="D32" s="55">
        <v>20.23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43278</v>
      </c>
      <c r="D33" s="58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43279</v>
      </c>
      <c r="D34" s="56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43280</v>
      </c>
      <c r="D35" s="56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43281</v>
      </c>
      <c r="D36" s="56"/>
      <c r="E36" s="17" t="str">
        <f t="shared" si="0"/>
        <v>-</v>
      </c>
    </row>
    <row r="37" spans="1:5" x14ac:dyDescent="0.2">
      <c r="A37" s="61" t="s">
        <v>7</v>
      </c>
      <c r="B37" s="62"/>
      <c r="C37" s="62"/>
      <c r="D37" s="63"/>
      <c r="E37" s="18">
        <f>COUNT(D7:D36)</f>
        <v>26</v>
      </c>
    </row>
    <row r="38" spans="1:5" x14ac:dyDescent="0.2">
      <c r="A38" s="61" t="s">
        <v>8</v>
      </c>
      <c r="B38" s="62"/>
      <c r="C38" s="62"/>
      <c r="D38" s="63"/>
      <c r="E38" s="18">
        <f>'M5'!E39+'M6'!E37</f>
        <v>177</v>
      </c>
    </row>
    <row r="39" spans="1:5" x14ac:dyDescent="0.2">
      <c r="A39" s="61" t="s">
        <v>9</v>
      </c>
      <c r="B39" s="62"/>
      <c r="C39" s="62"/>
      <c r="D39" s="63"/>
      <c r="E39" s="18">
        <f>COUNT(E7:E36)</f>
        <v>0</v>
      </c>
    </row>
    <row r="40" spans="1:5" x14ac:dyDescent="0.2">
      <c r="A40" s="61" t="s">
        <v>10</v>
      </c>
      <c r="B40" s="62"/>
      <c r="C40" s="62"/>
      <c r="D40" s="63"/>
      <c r="E40" s="18">
        <f>'M5'!E41+'M6'!E39</f>
        <v>24</v>
      </c>
    </row>
    <row r="41" spans="1:5" x14ac:dyDescent="0.2">
      <c r="A41" s="61" t="s">
        <v>11</v>
      </c>
      <c r="B41" s="62"/>
      <c r="C41" s="62"/>
      <c r="D41" s="63"/>
      <c r="E41" s="19">
        <f>AVERAGE(D7:D36)</f>
        <v>25.729999999999997</v>
      </c>
    </row>
    <row r="42" spans="1:5" ht="13.5" thickBot="1" x14ac:dyDescent="0.25">
      <c r="A42" s="64" t="s">
        <v>12</v>
      </c>
      <c r="B42" s="65"/>
      <c r="C42" s="65"/>
      <c r="D42" s="66"/>
      <c r="E42" s="20">
        <f>(E37/30)*100</f>
        <v>86.666666666666671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D11" sqref="D11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43282</v>
      </c>
      <c r="D7" s="55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43283</v>
      </c>
      <c r="D8" s="55"/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43284</v>
      </c>
      <c r="D9" s="55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43285</v>
      </c>
      <c r="D10" s="55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43286</v>
      </c>
      <c r="D11" s="55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43287</v>
      </c>
      <c r="D12" s="55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43288</v>
      </c>
      <c r="D13" s="55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43289</v>
      </c>
      <c r="D14" s="55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43290</v>
      </c>
      <c r="D15" s="55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43291</v>
      </c>
      <c r="D16" s="55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43292</v>
      </c>
      <c r="D17" s="55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43293</v>
      </c>
      <c r="D18" s="55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43294</v>
      </c>
      <c r="D19" s="55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43295</v>
      </c>
      <c r="D20" s="55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43296</v>
      </c>
      <c r="D21" s="55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43297</v>
      </c>
      <c r="D22" s="55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43298</v>
      </c>
      <c r="D23" s="55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43299</v>
      </c>
      <c r="D24" s="55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43300</v>
      </c>
      <c r="D25" s="55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43301</v>
      </c>
      <c r="D26" s="55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43302</v>
      </c>
      <c r="D27" s="55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43303</v>
      </c>
      <c r="D28" s="52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43304</v>
      </c>
      <c r="D29" s="52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43305</v>
      </c>
      <c r="D30" s="52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43306</v>
      </c>
      <c r="D31" s="52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43307</v>
      </c>
      <c r="D32" s="52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43308</v>
      </c>
      <c r="D33" s="52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43309</v>
      </c>
      <c r="D34" s="52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43310</v>
      </c>
      <c r="D35" s="52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43311</v>
      </c>
      <c r="D36" s="52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43312</v>
      </c>
      <c r="D37" s="52"/>
      <c r="E37" s="17" t="str">
        <f t="shared" si="1"/>
        <v>-</v>
      </c>
    </row>
    <row r="38" spans="1:5" x14ac:dyDescent="0.2">
      <c r="A38" s="61" t="s">
        <v>7</v>
      </c>
      <c r="B38" s="62"/>
      <c r="C38" s="62"/>
      <c r="D38" s="63"/>
      <c r="E38" s="18">
        <f>COUNT(D7:D37)</f>
        <v>0</v>
      </c>
    </row>
    <row r="39" spans="1:5" x14ac:dyDescent="0.2">
      <c r="A39" s="61" t="s">
        <v>8</v>
      </c>
      <c r="B39" s="62"/>
      <c r="C39" s="62"/>
      <c r="D39" s="63"/>
      <c r="E39" s="18">
        <f>'M6'!E38+'M7'!E38</f>
        <v>177</v>
      </c>
    </row>
    <row r="40" spans="1:5" x14ac:dyDescent="0.2">
      <c r="A40" s="61" t="s">
        <v>9</v>
      </c>
      <c r="B40" s="62"/>
      <c r="C40" s="62"/>
      <c r="D40" s="63"/>
      <c r="E40" s="18">
        <f>COUNT(E7:E37)</f>
        <v>0</v>
      </c>
    </row>
    <row r="41" spans="1:5" x14ac:dyDescent="0.2">
      <c r="A41" s="61" t="s">
        <v>10</v>
      </c>
      <c r="B41" s="62"/>
      <c r="C41" s="62"/>
      <c r="D41" s="63"/>
      <c r="E41" s="18">
        <f>'M6'!E40+'M7'!E40</f>
        <v>24</v>
      </c>
    </row>
    <row r="42" spans="1:5" x14ac:dyDescent="0.2">
      <c r="A42" s="61" t="s">
        <v>11</v>
      </c>
      <c r="B42" s="62"/>
      <c r="C42" s="62"/>
      <c r="D42" s="63"/>
      <c r="E42" s="19" t="e">
        <f>AVERAGE(D7:D37)</f>
        <v>#DIV/0!</v>
      </c>
    </row>
    <row r="43" spans="1:5" ht="13.5" thickBot="1" x14ac:dyDescent="0.25">
      <c r="A43" s="64" t="s">
        <v>12</v>
      </c>
      <c r="B43" s="65"/>
      <c r="C43" s="65"/>
      <c r="D43" s="66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 D28:D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D20" sqref="D20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3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43313</v>
      </c>
      <c r="D7" s="55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43314</v>
      </c>
      <c r="D8" s="55"/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43315</v>
      </c>
      <c r="D9" s="55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43316</v>
      </c>
      <c r="D10" s="55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43317</v>
      </c>
      <c r="D11" s="55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43318</v>
      </c>
      <c r="D12" s="55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43319</v>
      </c>
      <c r="D13" s="55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43320</v>
      </c>
      <c r="D14" s="55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43321</v>
      </c>
      <c r="D15" s="55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43322</v>
      </c>
      <c r="D16" s="55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43323</v>
      </c>
      <c r="D17" s="55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43324</v>
      </c>
      <c r="D18" s="55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43325</v>
      </c>
      <c r="D19" s="55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43326</v>
      </c>
      <c r="D20" s="55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43327</v>
      </c>
      <c r="D21" s="55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43328</v>
      </c>
      <c r="D22" s="55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43329</v>
      </c>
      <c r="D23" s="55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43330</v>
      </c>
      <c r="D24" s="55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43331</v>
      </c>
      <c r="D25" s="55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43332</v>
      </c>
      <c r="D26" s="55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43333</v>
      </c>
      <c r="D27" s="55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43334</v>
      </c>
      <c r="D28" s="55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43335</v>
      </c>
      <c r="D29" s="55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43336</v>
      </c>
      <c r="D30" s="55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43337</v>
      </c>
      <c r="D31" s="55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43338</v>
      </c>
      <c r="D32" s="55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43339</v>
      </c>
      <c r="D33" s="55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43340</v>
      </c>
      <c r="D34" s="55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43341</v>
      </c>
      <c r="D35" s="55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43342</v>
      </c>
      <c r="D36" s="55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43343</v>
      </c>
      <c r="D37" s="55"/>
      <c r="E37" s="17" t="str">
        <f t="shared" si="1"/>
        <v>-</v>
      </c>
    </row>
    <row r="38" spans="1:5" x14ac:dyDescent="0.2">
      <c r="A38" s="61" t="s">
        <v>7</v>
      </c>
      <c r="B38" s="62"/>
      <c r="C38" s="62"/>
      <c r="D38" s="77"/>
      <c r="E38" s="18">
        <f>COUNT(D7:D37)</f>
        <v>0</v>
      </c>
    </row>
    <row r="39" spans="1:5" x14ac:dyDescent="0.2">
      <c r="A39" s="61" t="s">
        <v>8</v>
      </c>
      <c r="B39" s="62"/>
      <c r="C39" s="62"/>
      <c r="D39" s="63"/>
      <c r="E39" s="18">
        <f>'M7'!E39+'M8'!E38</f>
        <v>177</v>
      </c>
    </row>
    <row r="40" spans="1:5" x14ac:dyDescent="0.2">
      <c r="A40" s="61" t="s">
        <v>9</v>
      </c>
      <c r="B40" s="62"/>
      <c r="C40" s="62"/>
      <c r="D40" s="63"/>
      <c r="E40" s="18">
        <f>COUNT(E7:E37)</f>
        <v>0</v>
      </c>
    </row>
    <row r="41" spans="1:5" x14ac:dyDescent="0.2">
      <c r="A41" s="61" t="s">
        <v>10</v>
      </c>
      <c r="B41" s="62"/>
      <c r="C41" s="62"/>
      <c r="D41" s="63"/>
      <c r="E41" s="18">
        <f>'M7'!E41+'M8'!E40</f>
        <v>24</v>
      </c>
    </row>
    <row r="42" spans="1:5" x14ac:dyDescent="0.2">
      <c r="A42" s="61" t="s">
        <v>11</v>
      </c>
      <c r="B42" s="62"/>
      <c r="C42" s="62"/>
      <c r="D42" s="63"/>
      <c r="E42" s="19" t="e">
        <f>AVERAGE(D7:D37)</f>
        <v>#DIV/0!</v>
      </c>
    </row>
    <row r="43" spans="1:5" ht="13.5" thickBot="1" x14ac:dyDescent="0.25">
      <c r="A43" s="64" t="s">
        <v>12</v>
      </c>
      <c r="B43" s="65"/>
      <c r="C43" s="65"/>
      <c r="D43" s="66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I19" sqref="I19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43344</v>
      </c>
      <c r="D7" s="59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43345</v>
      </c>
      <c r="D8" s="59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43346</v>
      </c>
      <c r="D9" s="59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43347</v>
      </c>
      <c r="D10" s="59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43348</v>
      </c>
      <c r="D11" s="59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43349</v>
      </c>
      <c r="D12" s="59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43350</v>
      </c>
      <c r="D13" s="59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43351</v>
      </c>
      <c r="D14" s="59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43352</v>
      </c>
      <c r="D15" s="59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43353</v>
      </c>
      <c r="D16" s="59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43354</v>
      </c>
      <c r="D17" s="59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43355</v>
      </c>
      <c r="D18" s="59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43356</v>
      </c>
      <c r="D19" s="59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43357</v>
      </c>
      <c r="D20" s="59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43358</v>
      </c>
      <c r="D21" s="60">
        <v>30.239673614501953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43359</v>
      </c>
      <c r="D22" s="60">
        <v>40.565719604492188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43360</v>
      </c>
      <c r="D23" s="60">
        <v>21.595596313476563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43361</v>
      </c>
      <c r="D24" s="60">
        <v>16.24540901184082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43362</v>
      </c>
      <c r="D25" s="60">
        <v>18.470951080322266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43363</v>
      </c>
      <c r="D26" s="60">
        <v>24.220756530761719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43364</v>
      </c>
      <c r="D27" s="60">
        <v>38.537212371826172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43365</v>
      </c>
      <c r="D28" s="60">
        <v>36.438713073730469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43366</v>
      </c>
      <c r="D29" s="60">
        <v>43.785011291503906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43367</v>
      </c>
      <c r="D30" s="60">
        <v>52.461536407470703</v>
      </c>
      <c r="E30" s="17">
        <f t="shared" si="0"/>
        <v>1.049230728149414</v>
      </c>
    </row>
    <row r="31" spans="1:5" x14ac:dyDescent="0.2">
      <c r="A31" s="16" t="s">
        <v>6</v>
      </c>
      <c r="B31" s="2" t="s">
        <v>6</v>
      </c>
      <c r="C31" s="3">
        <f t="shared" si="1"/>
        <v>43368</v>
      </c>
      <c r="D31" s="60">
        <v>21.808448791503906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43369</v>
      </c>
      <c r="D32" s="60">
        <v>10.135209083557129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43370</v>
      </c>
      <c r="D33" s="60">
        <v>11.424362182617188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43371</v>
      </c>
      <c r="D34" s="60">
        <v>15.438244819641113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43372</v>
      </c>
      <c r="D35" s="60">
        <v>23.085964202880859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43373</v>
      </c>
      <c r="D36" s="60">
        <v>18.405111312866211</v>
      </c>
      <c r="E36" s="17" t="str">
        <f t="shared" si="0"/>
        <v>-</v>
      </c>
    </row>
    <row r="37" spans="1:5" x14ac:dyDescent="0.2">
      <c r="A37" s="61" t="s">
        <v>7</v>
      </c>
      <c r="B37" s="62"/>
      <c r="C37" s="62"/>
      <c r="D37" s="63"/>
      <c r="E37" s="18">
        <f>COUNT(D7:D36)</f>
        <v>16</v>
      </c>
    </row>
    <row r="38" spans="1:5" x14ac:dyDescent="0.2">
      <c r="A38" s="61" t="s">
        <v>8</v>
      </c>
      <c r="B38" s="62"/>
      <c r="C38" s="62"/>
      <c r="D38" s="63"/>
      <c r="E38" s="18">
        <f>'M8'!E39+'M9'!E37</f>
        <v>193</v>
      </c>
    </row>
    <row r="39" spans="1:5" x14ac:dyDescent="0.2">
      <c r="A39" s="61" t="s">
        <v>9</v>
      </c>
      <c r="B39" s="62"/>
      <c r="C39" s="62"/>
      <c r="D39" s="63"/>
      <c r="E39" s="18">
        <f>COUNT(E7:E36)</f>
        <v>1</v>
      </c>
    </row>
    <row r="40" spans="1:5" x14ac:dyDescent="0.2">
      <c r="A40" s="61" t="s">
        <v>10</v>
      </c>
      <c r="B40" s="62"/>
      <c r="C40" s="62"/>
      <c r="D40" s="63"/>
      <c r="E40" s="18">
        <f>'M8'!E41+'M9'!E39</f>
        <v>25</v>
      </c>
    </row>
    <row r="41" spans="1:5" x14ac:dyDescent="0.2">
      <c r="A41" s="61" t="s">
        <v>11</v>
      </c>
      <c r="B41" s="62"/>
      <c r="C41" s="62"/>
      <c r="D41" s="63"/>
      <c r="E41" s="19">
        <f>AVERAGE(D7:D36)</f>
        <v>26.428619980812073</v>
      </c>
    </row>
    <row r="42" spans="1:5" ht="13.5" thickBot="1" x14ac:dyDescent="0.25">
      <c r="A42" s="64" t="s">
        <v>12</v>
      </c>
      <c r="B42" s="65"/>
      <c r="C42" s="65"/>
      <c r="D42" s="66"/>
      <c r="E42" s="20">
        <f>(E37/30)*100</f>
        <v>53.333333333333336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I22" sqref="I22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43374</v>
      </c>
      <c r="D7" s="55">
        <v>28.67</v>
      </c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43375</v>
      </c>
      <c r="D8" s="55">
        <v>15.95</v>
      </c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43376</v>
      </c>
      <c r="D9" s="55">
        <v>37.340000000000003</v>
      </c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43377</v>
      </c>
      <c r="D10" s="55">
        <v>20.69</v>
      </c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43378</v>
      </c>
      <c r="D11" s="55">
        <v>20.329999999999998</v>
      </c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43379</v>
      </c>
      <c r="D12" s="55">
        <v>16.23</v>
      </c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43380</v>
      </c>
      <c r="D13" s="55">
        <v>19.97</v>
      </c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43381</v>
      </c>
      <c r="D14" s="55">
        <v>33.81</v>
      </c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43382</v>
      </c>
      <c r="D15" s="55">
        <v>24.93</v>
      </c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43383</v>
      </c>
      <c r="D16" s="55">
        <v>44.62</v>
      </c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43384</v>
      </c>
      <c r="D17" s="55">
        <v>45.33</v>
      </c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43385</v>
      </c>
      <c r="D18" s="55">
        <v>43.39</v>
      </c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43386</v>
      </c>
      <c r="D19" s="55">
        <v>31.8</v>
      </c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43387</v>
      </c>
      <c r="D20" s="55">
        <v>29.28</v>
      </c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43388</v>
      </c>
      <c r="D21" s="55">
        <v>41.47</v>
      </c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43389</v>
      </c>
      <c r="D22" s="55">
        <v>43.93</v>
      </c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43390</v>
      </c>
      <c r="D23" s="55">
        <v>42.56</v>
      </c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43391</v>
      </c>
      <c r="D24" s="55">
        <v>55.9</v>
      </c>
      <c r="E24" s="4">
        <f t="shared" si="0"/>
        <v>1.1179999999999999</v>
      </c>
    </row>
    <row r="25" spans="1:5" x14ac:dyDescent="0.2">
      <c r="A25" s="2" t="s">
        <v>6</v>
      </c>
      <c r="B25" s="2" t="s">
        <v>6</v>
      </c>
      <c r="C25" s="3">
        <f t="shared" si="1"/>
        <v>43392</v>
      </c>
      <c r="D25" s="55">
        <v>53.95</v>
      </c>
      <c r="E25" s="4">
        <f t="shared" si="0"/>
        <v>1.079</v>
      </c>
    </row>
    <row r="26" spans="1:5" x14ac:dyDescent="0.2">
      <c r="A26" s="2" t="s">
        <v>6</v>
      </c>
      <c r="B26" s="2" t="s">
        <v>6</v>
      </c>
      <c r="C26" s="3">
        <f t="shared" si="1"/>
        <v>43393</v>
      </c>
      <c r="D26" s="55">
        <v>66.92</v>
      </c>
      <c r="E26" s="4">
        <f t="shared" si="0"/>
        <v>1.3384</v>
      </c>
    </row>
    <row r="27" spans="1:5" x14ac:dyDescent="0.2">
      <c r="A27" s="2" t="s">
        <v>6</v>
      </c>
      <c r="B27" s="2" t="s">
        <v>6</v>
      </c>
      <c r="C27" s="3">
        <f t="shared" si="1"/>
        <v>43394</v>
      </c>
      <c r="D27" s="55">
        <v>98.05</v>
      </c>
      <c r="E27" s="4">
        <f t="shared" si="0"/>
        <v>1.9609999999999999</v>
      </c>
    </row>
    <row r="28" spans="1:5" x14ac:dyDescent="0.2">
      <c r="A28" s="2" t="s">
        <v>6</v>
      </c>
      <c r="B28" s="2" t="s">
        <v>6</v>
      </c>
      <c r="C28" s="3">
        <f t="shared" si="1"/>
        <v>43395</v>
      </c>
      <c r="D28" s="55">
        <v>69.8</v>
      </c>
      <c r="E28" s="4">
        <f t="shared" si="0"/>
        <v>1.3959999999999999</v>
      </c>
    </row>
    <row r="29" spans="1:5" x14ac:dyDescent="0.2">
      <c r="A29" s="2" t="s">
        <v>6</v>
      </c>
      <c r="B29" s="2" t="s">
        <v>6</v>
      </c>
      <c r="C29" s="3">
        <f t="shared" si="1"/>
        <v>43396</v>
      </c>
      <c r="D29" s="55">
        <v>45.25</v>
      </c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43397</v>
      </c>
      <c r="D30" s="55">
        <v>36.24</v>
      </c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43398</v>
      </c>
      <c r="D31" s="55">
        <v>14.95</v>
      </c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43399</v>
      </c>
      <c r="D32" s="55">
        <v>27.98</v>
      </c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43400</v>
      </c>
      <c r="D33" s="55">
        <v>37.979999999999997</v>
      </c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43401</v>
      </c>
      <c r="D34" s="55">
        <v>33.869999999999997</v>
      </c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43402</v>
      </c>
      <c r="D35" s="55">
        <v>30.04</v>
      </c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43403</v>
      </c>
      <c r="D36" s="55">
        <v>40.119999999999997</v>
      </c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43404</v>
      </c>
      <c r="D37" s="55">
        <v>50.79</v>
      </c>
      <c r="E37" s="4">
        <f t="shared" si="0"/>
        <v>1.0158</v>
      </c>
    </row>
    <row r="38" spans="1:5" x14ac:dyDescent="0.2">
      <c r="A38" s="78" t="s">
        <v>7</v>
      </c>
      <c r="B38" s="62"/>
      <c r="C38" s="62"/>
      <c r="D38" s="63"/>
      <c r="E38" s="5">
        <f>COUNT(D7:D37)</f>
        <v>31</v>
      </c>
    </row>
    <row r="39" spans="1:5" x14ac:dyDescent="0.2">
      <c r="A39" s="78" t="s">
        <v>8</v>
      </c>
      <c r="B39" s="62"/>
      <c r="C39" s="62"/>
      <c r="D39" s="63"/>
      <c r="E39" s="5">
        <f>'M9'!E38+'M10'!E38</f>
        <v>224</v>
      </c>
    </row>
    <row r="40" spans="1:5" x14ac:dyDescent="0.2">
      <c r="A40" s="78" t="s">
        <v>9</v>
      </c>
      <c r="B40" s="62"/>
      <c r="C40" s="62"/>
      <c r="D40" s="63"/>
      <c r="E40" s="5">
        <f>COUNT(E7:E37)</f>
        <v>6</v>
      </c>
    </row>
    <row r="41" spans="1:5" x14ac:dyDescent="0.2">
      <c r="A41" s="78" t="s">
        <v>10</v>
      </c>
      <c r="B41" s="62"/>
      <c r="C41" s="62"/>
      <c r="D41" s="63"/>
      <c r="E41" s="5">
        <f>'M9'!E40+'M10'!E40</f>
        <v>31</v>
      </c>
    </row>
    <row r="42" spans="1:5" x14ac:dyDescent="0.2">
      <c r="A42" s="78" t="s">
        <v>11</v>
      </c>
      <c r="B42" s="62"/>
      <c r="C42" s="62"/>
      <c r="D42" s="63"/>
      <c r="E42" s="6">
        <f>AVERAGE(D7:D37)</f>
        <v>38.778709677419343</v>
      </c>
    </row>
    <row r="43" spans="1:5" x14ac:dyDescent="0.2">
      <c r="A43" s="78" t="s">
        <v>12</v>
      </c>
      <c r="B43" s="62"/>
      <c r="C43" s="62"/>
      <c r="D43" s="63"/>
      <c r="E43" s="5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4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19" sqref="G19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38.2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43405</v>
      </c>
      <c r="D7" s="55">
        <v>66.19</v>
      </c>
      <c r="E7" s="17">
        <f>IF(D7&gt;50,D7/50,IF(D7&lt;=50,"-"))</f>
        <v>1.3237999999999999</v>
      </c>
    </row>
    <row r="8" spans="1:5" x14ac:dyDescent="0.2">
      <c r="A8" s="16" t="s">
        <v>6</v>
      </c>
      <c r="B8" s="2" t="s">
        <v>6</v>
      </c>
      <c r="C8" s="3">
        <f>C7+1</f>
        <v>43406</v>
      </c>
      <c r="D8" s="55">
        <v>31.1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43407</v>
      </c>
      <c r="D9" s="55">
        <v>21.15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43408</v>
      </c>
      <c r="D10" s="55">
        <v>27.85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43409</v>
      </c>
      <c r="D11" s="55">
        <v>23.86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43410</v>
      </c>
      <c r="D12" s="55">
        <v>44.33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43411</v>
      </c>
      <c r="D13" s="55">
        <v>16.260000000000002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43412</v>
      </c>
      <c r="D14" s="55">
        <v>17.64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43413</v>
      </c>
      <c r="D15" s="55">
        <v>26.56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43414</v>
      </c>
      <c r="D16" s="55">
        <v>28.65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43415</v>
      </c>
      <c r="D17" s="55">
        <v>25.43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43416</v>
      </c>
      <c r="D18" s="55">
        <v>25.22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43417</v>
      </c>
      <c r="D19" s="55">
        <v>16.71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43418</v>
      </c>
      <c r="D20" s="55">
        <v>16.600000000000001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43419</v>
      </c>
      <c r="D21" s="55">
        <v>24.61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43420</v>
      </c>
      <c r="D22" s="55">
        <v>29.34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43421</v>
      </c>
      <c r="D23" s="55">
        <v>36.619999999999997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43422</v>
      </c>
      <c r="D24" s="55">
        <v>35.6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43423</v>
      </c>
      <c r="D25" s="55">
        <v>24.27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43424</v>
      </c>
      <c r="D26" s="55">
        <v>22.38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43425</v>
      </c>
      <c r="D27" s="55">
        <v>21.88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43426</v>
      </c>
      <c r="D28" s="55">
        <v>22.16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43427</v>
      </c>
      <c r="D29" s="55">
        <v>45.64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43428</v>
      </c>
      <c r="D30" s="55">
        <v>42.85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43429</v>
      </c>
      <c r="D31" s="55">
        <v>55.21</v>
      </c>
      <c r="E31" s="17">
        <f t="shared" si="0"/>
        <v>1.1042000000000001</v>
      </c>
    </row>
    <row r="32" spans="1:5" x14ac:dyDescent="0.2">
      <c r="A32" s="16" t="s">
        <v>6</v>
      </c>
      <c r="B32" s="2" t="s">
        <v>6</v>
      </c>
      <c r="C32" s="3">
        <f t="shared" si="1"/>
        <v>43430</v>
      </c>
      <c r="D32" s="55">
        <v>98.88</v>
      </c>
      <c r="E32" s="17">
        <f t="shared" si="0"/>
        <v>1.9775999999999998</v>
      </c>
    </row>
    <row r="33" spans="1:5" x14ac:dyDescent="0.2">
      <c r="A33" s="16" t="s">
        <v>6</v>
      </c>
      <c r="B33" s="2" t="s">
        <v>6</v>
      </c>
      <c r="C33" s="3">
        <f t="shared" si="1"/>
        <v>43431</v>
      </c>
      <c r="D33" s="55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43432</v>
      </c>
      <c r="D34" s="55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43433</v>
      </c>
      <c r="D35" s="55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43434</v>
      </c>
      <c r="D36" s="55"/>
      <c r="E36" s="17" t="str">
        <f t="shared" si="0"/>
        <v>-</v>
      </c>
    </row>
    <row r="37" spans="1:5" x14ac:dyDescent="0.2">
      <c r="A37" s="61" t="s">
        <v>7</v>
      </c>
      <c r="B37" s="62"/>
      <c r="C37" s="62"/>
      <c r="D37" s="63"/>
      <c r="E37" s="18">
        <f>COUNT(D7:D36)</f>
        <v>26</v>
      </c>
    </row>
    <row r="38" spans="1:5" x14ac:dyDescent="0.2">
      <c r="A38" s="61" t="s">
        <v>8</v>
      </c>
      <c r="B38" s="62"/>
      <c r="C38" s="62"/>
      <c r="D38" s="63"/>
      <c r="E38" s="18">
        <f>'M10'!E39+'M11'!E37</f>
        <v>250</v>
      </c>
    </row>
    <row r="39" spans="1:5" x14ac:dyDescent="0.2">
      <c r="A39" s="61" t="s">
        <v>9</v>
      </c>
      <c r="B39" s="62"/>
      <c r="C39" s="62"/>
      <c r="D39" s="63"/>
      <c r="E39" s="18">
        <f>COUNT(E7:E36)</f>
        <v>3</v>
      </c>
    </row>
    <row r="40" spans="1:5" x14ac:dyDescent="0.2">
      <c r="A40" s="61" t="s">
        <v>10</v>
      </c>
      <c r="B40" s="62"/>
      <c r="C40" s="62"/>
      <c r="D40" s="63"/>
      <c r="E40" s="18">
        <f>'M10'!E41+'M11'!E39</f>
        <v>34</v>
      </c>
    </row>
    <row r="41" spans="1:5" x14ac:dyDescent="0.2">
      <c r="A41" s="61" t="s">
        <v>11</v>
      </c>
      <c r="B41" s="62"/>
      <c r="C41" s="62"/>
      <c r="D41" s="63"/>
      <c r="E41" s="19">
        <f>AVERAGE(D7:D36)</f>
        <v>32.576538461538455</v>
      </c>
    </row>
    <row r="42" spans="1:5" ht="13.5" thickBot="1" x14ac:dyDescent="0.25">
      <c r="A42" s="64" t="s">
        <v>12</v>
      </c>
      <c r="B42" s="65"/>
      <c r="C42" s="65"/>
      <c r="D42" s="66"/>
      <c r="E42" s="20">
        <f>(E37/30)*100</f>
        <v>86.666666666666671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N35" sqref="N35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67" t="s">
        <v>14</v>
      </c>
      <c r="B1" s="67"/>
      <c r="C1" s="67"/>
      <c r="D1" s="67"/>
      <c r="E1" s="67"/>
    </row>
    <row r="2" spans="1:5" ht="13.5" thickBot="1" x14ac:dyDescent="0.25">
      <c r="A2" s="69"/>
      <c r="B2" s="76"/>
      <c r="C2" s="76"/>
      <c r="D2" s="76"/>
      <c r="E2" s="76"/>
    </row>
    <row r="3" spans="1:5" ht="25.5" x14ac:dyDescent="0.2">
      <c r="A3" s="70" t="s">
        <v>0</v>
      </c>
      <c r="B3" s="70" t="s">
        <v>1</v>
      </c>
      <c r="C3" s="70" t="s">
        <v>2</v>
      </c>
      <c r="D3" s="39" t="s">
        <v>3</v>
      </c>
      <c r="E3" s="39" t="s">
        <v>4</v>
      </c>
    </row>
    <row r="4" spans="1:5" ht="25.5" x14ac:dyDescent="0.2">
      <c r="A4" s="71"/>
      <c r="B4" s="71"/>
      <c r="C4" s="71"/>
      <c r="D4" s="44" t="s">
        <v>17</v>
      </c>
      <c r="E4" s="1" t="s">
        <v>5</v>
      </c>
    </row>
    <row r="5" spans="1:5" ht="15" thickBot="1" x14ac:dyDescent="0.25">
      <c r="A5" s="72"/>
      <c r="B5" s="72"/>
      <c r="C5" s="7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43435</v>
      </c>
      <c r="D7" s="55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43436</v>
      </c>
      <c r="D8" s="55"/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43437</v>
      </c>
      <c r="D9" s="55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43438</v>
      </c>
      <c r="D10" s="55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43439</v>
      </c>
      <c r="D11" s="55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43440</v>
      </c>
      <c r="D12" s="55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43441</v>
      </c>
      <c r="D13" s="55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43442</v>
      </c>
      <c r="D14" s="55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43443</v>
      </c>
      <c r="D15" s="55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43444</v>
      </c>
      <c r="D16" s="55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43445</v>
      </c>
      <c r="D17" s="55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43446</v>
      </c>
      <c r="D18" s="55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43447</v>
      </c>
      <c r="D19" s="55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43448</v>
      </c>
      <c r="D20" s="55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43449</v>
      </c>
      <c r="D21" s="55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43450</v>
      </c>
      <c r="D22" s="55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43451</v>
      </c>
      <c r="D23" s="55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43452</v>
      </c>
      <c r="D24" s="55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43453</v>
      </c>
      <c r="D25" s="55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43454</v>
      </c>
      <c r="D26" s="55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43455</v>
      </c>
      <c r="D27" s="55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43456</v>
      </c>
      <c r="D28" s="55">
        <v>53.32</v>
      </c>
      <c r="E28" s="17">
        <f t="shared" si="0"/>
        <v>1.0664</v>
      </c>
    </row>
    <row r="29" spans="1:5" x14ac:dyDescent="0.2">
      <c r="A29" s="16" t="s">
        <v>6</v>
      </c>
      <c r="B29" s="2" t="s">
        <v>6</v>
      </c>
      <c r="C29" s="3">
        <f t="shared" si="1"/>
        <v>43457</v>
      </c>
      <c r="D29" s="55">
        <v>36.76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43458</v>
      </c>
      <c r="D30" s="55">
        <v>23.65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43459</v>
      </c>
      <c r="D31" s="55">
        <v>21.44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43460</v>
      </c>
      <c r="D32" s="55">
        <v>26.56</v>
      </c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43461</v>
      </c>
      <c r="D33" s="55">
        <v>30.56</v>
      </c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43462</v>
      </c>
      <c r="D34" s="55">
        <v>45.41</v>
      </c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43463</v>
      </c>
      <c r="D35" s="55">
        <v>44.38</v>
      </c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43464</v>
      </c>
      <c r="D36" s="55">
        <v>38.17</v>
      </c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43465</v>
      </c>
      <c r="D37" s="55">
        <v>46.1</v>
      </c>
      <c r="E37" s="17" t="str">
        <f t="shared" si="0"/>
        <v>-</v>
      </c>
    </row>
    <row r="38" spans="1:10" x14ac:dyDescent="0.2">
      <c r="A38" s="61" t="s">
        <v>7</v>
      </c>
      <c r="B38" s="62"/>
      <c r="C38" s="62"/>
      <c r="D38" s="63"/>
      <c r="E38" s="18">
        <f>COUNT(D7:D37)</f>
        <v>10</v>
      </c>
    </row>
    <row r="39" spans="1:10" x14ac:dyDescent="0.2">
      <c r="A39" s="61" t="s">
        <v>8</v>
      </c>
      <c r="B39" s="62"/>
      <c r="C39" s="62"/>
      <c r="D39" s="63"/>
      <c r="E39" s="18">
        <f>'M11'!E38+'M12'!E38</f>
        <v>260</v>
      </c>
    </row>
    <row r="40" spans="1:10" x14ac:dyDescent="0.2">
      <c r="A40" s="61" t="s">
        <v>9</v>
      </c>
      <c r="B40" s="62"/>
      <c r="C40" s="62"/>
      <c r="D40" s="63"/>
      <c r="E40" s="18">
        <f>COUNT(E7:E37)</f>
        <v>1</v>
      </c>
    </row>
    <row r="41" spans="1:10" x14ac:dyDescent="0.2">
      <c r="A41" s="61" t="s">
        <v>10</v>
      </c>
      <c r="B41" s="62"/>
      <c r="C41" s="62"/>
      <c r="D41" s="63"/>
      <c r="E41" s="18">
        <f>'M11'!E40+'M12'!E40</f>
        <v>35</v>
      </c>
    </row>
    <row r="42" spans="1:10" x14ac:dyDescent="0.2">
      <c r="A42" s="61" t="s">
        <v>11</v>
      </c>
      <c r="B42" s="62"/>
      <c r="C42" s="62"/>
      <c r="D42" s="63"/>
      <c r="E42" s="79"/>
      <c r="J42" s="7"/>
    </row>
    <row r="43" spans="1:10" ht="13.5" thickBot="1" x14ac:dyDescent="0.25">
      <c r="A43" s="64" t="s">
        <v>12</v>
      </c>
      <c r="B43" s="65"/>
      <c r="C43" s="65"/>
      <c r="D43" s="66"/>
      <c r="E43" s="20">
        <f>(E38/31)*100</f>
        <v>32.258064516129032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2019-01-02T14:39:00Z</dcterms:modified>
</cp:coreProperties>
</file>